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gie-my.sharepoint.com/personal/cw6608_engie_com/Documents/Documents/"/>
    </mc:Choice>
  </mc:AlternateContent>
  <xr:revisionPtr revIDLastSave="0" documentId="8_{3F2CF3EF-0C8C-42C5-AD7C-A15EDBF14960}" xr6:coauthVersionLast="47" xr6:coauthVersionMax="47" xr10:uidLastSave="{00000000-0000-0000-0000-000000000000}"/>
  <bookViews>
    <workbookView xWindow="-110" yWindow="-110" windowWidth="19420" windowHeight="11500" xr2:uid="{19E924C3-EED0-45ED-915F-8C3262204B8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F47" i="1" s="1"/>
  <c r="F46" i="1"/>
  <c r="E45" i="1"/>
  <c r="F45" i="1" s="1"/>
  <c r="E43" i="1"/>
  <c r="F43" i="1" s="1"/>
  <c r="E42" i="1"/>
  <c r="F42" i="1" s="1"/>
  <c r="E41" i="1"/>
  <c r="E13" i="1"/>
  <c r="F13" i="1" s="1"/>
  <c r="F12" i="1"/>
  <c r="E11" i="1"/>
  <c r="F11" i="1" s="1"/>
  <c r="E9" i="1"/>
  <c r="F9" i="1" s="1"/>
  <c r="E8" i="1"/>
  <c r="F8" i="1" s="1"/>
  <c r="E7" i="1"/>
  <c r="E30" i="1"/>
  <c r="F30" i="1" s="1"/>
  <c r="F29" i="1"/>
  <c r="E28" i="1"/>
  <c r="F28" i="1" s="1"/>
  <c r="E26" i="1"/>
  <c r="F26" i="1" s="1"/>
  <c r="E25" i="1"/>
  <c r="F25" i="1" s="1"/>
  <c r="E24" i="1"/>
  <c r="E10" i="1" l="1"/>
  <c r="E14" i="1" s="1"/>
  <c r="E27" i="1"/>
  <c r="E31" i="1" s="1"/>
  <c r="E44" i="1"/>
  <c r="E48" i="1" s="1"/>
  <c r="F41" i="1"/>
  <c r="F44" i="1" s="1"/>
  <c r="F48" i="1" s="1"/>
  <c r="F7" i="1"/>
  <c r="F10" i="1" s="1"/>
  <c r="F14" i="1" s="1"/>
  <c r="F24" i="1"/>
  <c r="F27" i="1" s="1"/>
  <c r="F31" i="1" s="1"/>
</calcChain>
</file>

<file path=xl/sharedStrings.xml><?xml version="1.0" encoding="utf-8"?>
<sst xmlns="http://schemas.openxmlformats.org/spreadsheetml/2006/main" count="51" uniqueCount="17">
  <si>
    <t>Quantité annuelle</t>
  </si>
  <si>
    <t>MWh</t>
  </si>
  <si>
    <t xml:space="preserve">OFFRE ENGIE </t>
  </si>
  <si>
    <t>Détail</t>
  </si>
  <si>
    <t>taux TVA</t>
  </si>
  <si>
    <t>HTT €</t>
  </si>
  <si>
    <t>TTC €</t>
  </si>
  <si>
    <t>Abonnement (Terme fixe)</t>
  </si>
  <si>
    <t>TQ € HT / MWh prix molécule gaz</t>
  </si>
  <si>
    <t>TQA € HT / MWh prix acheminement GRDF</t>
  </si>
  <si>
    <t>BUDGET ANNUEL HORS LES TAXES CI-DESSOUS</t>
  </si>
  <si>
    <t>CEE ( contribution Economie Energie) nouvelle réglementation d'Etat</t>
  </si>
  <si>
    <t>CTA € HT/an</t>
  </si>
  <si>
    <t>TICGN € HT / MWh</t>
  </si>
  <si>
    <t>TOTAL budget annuel</t>
  </si>
  <si>
    <t>OFFRE 1 AN PRIX FIXE</t>
  </si>
  <si>
    <t>14 rue Aristide Briand, 95580 Andilly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</si>
</sst>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3" xfId="0" applyFill="1" applyBorder="1"/>
    <xf numFmtId="0" fontId="0" fillId="2" borderId="0" xfId="0" applyFill="1"/>
    <xf numFmtId="0" fontId="0" fillId="0" borderId="4" xfId="0" applyBorder="1"/>
    <xf numFmtId="43" fontId="3" fillId="3" borderId="5" xfId="1" applyFont="1" applyFill="1" applyBorder="1" applyAlignment="1">
      <alignment wrapText="1"/>
    </xf>
    <xf numFmtId="0" fontId="6" fillId="2" borderId="0" xfId="0" applyFont="1" applyFill="1"/>
    <xf numFmtId="43" fontId="0" fillId="4" borderId="5" xfId="1" applyFont="1" applyFill="1" applyBorder="1" applyAlignment="1">
      <alignment horizontal="center"/>
    </xf>
    <xf numFmtId="43" fontId="0" fillId="0" borderId="9" xfId="1" applyFont="1" applyBorder="1"/>
    <xf numFmtId="43" fontId="8" fillId="5" borderId="5" xfId="1" applyFont="1" applyFill="1" applyBorder="1" applyAlignment="1">
      <alignment horizontal="center" vertical="center"/>
    </xf>
    <xf numFmtId="10" fontId="0" fillId="5" borderId="5" xfId="2" applyNumberFormat="1" applyFont="1" applyFill="1" applyBorder="1"/>
    <xf numFmtId="43" fontId="6" fillId="5" borderId="5" xfId="1" applyFont="1" applyFill="1" applyBorder="1"/>
    <xf numFmtId="4" fontId="0" fillId="5" borderId="5" xfId="0" applyNumberFormat="1" applyFill="1" applyBorder="1"/>
    <xf numFmtId="43" fontId="4" fillId="0" borderId="9" xfId="1" applyFont="1" applyBorder="1"/>
    <xf numFmtId="9" fontId="0" fillId="5" borderId="5" xfId="2" applyFont="1" applyFill="1" applyBorder="1"/>
    <xf numFmtId="43" fontId="9" fillId="0" borderId="9" xfId="1" applyFont="1" applyFill="1" applyBorder="1"/>
    <xf numFmtId="43" fontId="0" fillId="0" borderId="9" xfId="1" applyFont="1" applyFill="1" applyBorder="1"/>
    <xf numFmtId="4" fontId="4" fillId="5" borderId="5" xfId="0" applyNumberFormat="1" applyFont="1" applyFill="1" applyBorder="1"/>
    <xf numFmtId="43" fontId="10" fillId="0" borderId="9" xfId="1" applyFont="1" applyFill="1" applyBorder="1"/>
    <xf numFmtId="43" fontId="4" fillId="6" borderId="9" xfId="1" applyFont="1" applyFill="1" applyBorder="1"/>
    <xf numFmtId="2" fontId="2" fillId="5" borderId="5" xfId="0" applyNumberFormat="1" applyFont="1" applyFill="1" applyBorder="1"/>
    <xf numFmtId="0" fontId="4" fillId="5" borderId="5" xfId="0" applyFont="1" applyFill="1" applyBorder="1"/>
    <xf numFmtId="4" fontId="2" fillId="7" borderId="5" xfId="0" applyNumberFormat="1" applyFont="1" applyFill="1" applyBorder="1"/>
    <xf numFmtId="0" fontId="4" fillId="0" borderId="0" xfId="0" applyFont="1"/>
    <xf numFmtId="43" fontId="8" fillId="5" borderId="5" xfId="1" applyFont="1" applyFill="1" applyBorder="1" applyAlignment="1" applyProtection="1">
      <alignment horizontal="center" vertical="center"/>
      <protection locked="0"/>
    </xf>
    <xf numFmtId="10" fontId="11" fillId="0" borderId="4" xfId="0" applyNumberFormat="1" applyFont="1" applyBorder="1"/>
    <xf numFmtId="164" fontId="9" fillId="0" borderId="4" xfId="0" applyNumberFormat="1" applyFont="1" applyBorder="1" applyAlignment="1">
      <alignment horizontal="right" vertical="top"/>
    </xf>
    <xf numFmtId="43" fontId="0" fillId="5" borderId="5" xfId="1" applyFont="1" applyFill="1" applyBorder="1" applyAlignment="1">
      <alignment vertical="center"/>
    </xf>
    <xf numFmtId="0" fontId="0" fillId="0" borderId="3" xfId="0" applyBorder="1"/>
    <xf numFmtId="4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43" fontId="7" fillId="3" borderId="7" xfId="1" applyFont="1" applyFill="1" applyBorder="1" applyAlignment="1">
      <alignment horizontal="center" vertical="top" wrapText="1"/>
    </xf>
    <xf numFmtId="43" fontId="7" fillId="3" borderId="8" xfId="1" applyFont="1" applyFill="1" applyBorder="1" applyAlignment="1">
      <alignment horizontal="center" vertical="top"/>
    </xf>
    <xf numFmtId="43" fontId="0" fillId="4" borderId="5" xfId="1" applyFont="1" applyFill="1" applyBorder="1" applyAlignment="1">
      <alignment horizontal="center" vertical="top" wrapText="1"/>
    </xf>
    <xf numFmtId="43" fontId="0" fillId="4" borderId="5" xfId="1" applyFont="1" applyFill="1" applyBorder="1" applyAlignment="1">
      <alignment horizontal="center" vertical="top"/>
    </xf>
    <xf numFmtId="43" fontId="7" fillId="8" borderId="5" xfId="1" applyFont="1" applyFill="1" applyBorder="1" applyAlignment="1">
      <alignment horizontal="center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6C73-79A7-466B-94A4-BBB687206776}">
  <dimension ref="A1:G50"/>
  <sheetViews>
    <sheetView tabSelected="1" topLeftCell="A14" zoomScale="60" zoomScaleNormal="100" workbookViewId="0">
      <selection activeCell="C42" sqref="C42"/>
    </sheetView>
  </sheetViews>
  <sheetFormatPr baseColWidth="10" defaultColWidth="11.453125" defaultRowHeight="14.5" x14ac:dyDescent="0.35"/>
  <cols>
    <col min="2" max="2" width="60.1796875" bestFit="1" customWidth="1"/>
    <col min="3" max="3" width="9.453125" customWidth="1"/>
    <col min="4" max="4" width="9.81640625" bestFit="1" customWidth="1"/>
    <col min="5" max="6" width="12.81640625" bestFit="1" customWidth="1"/>
    <col min="7" max="7" width="9.453125" customWidth="1"/>
  </cols>
  <sheetData>
    <row r="1" spans="2:7" ht="24" thickBot="1" x14ac:dyDescent="0.4">
      <c r="B1" s="31" t="s">
        <v>15</v>
      </c>
      <c r="C1" s="32"/>
      <c r="D1" s="32"/>
      <c r="E1" s="32"/>
      <c r="F1" s="32"/>
      <c r="G1" s="32"/>
    </row>
    <row r="2" spans="2:7" ht="17.25" customHeight="1" x14ac:dyDescent="0.35">
      <c r="B2" s="1"/>
      <c r="C2" s="2"/>
      <c r="D2" s="2"/>
      <c r="E2" s="2"/>
      <c r="F2" s="2"/>
    </row>
    <row r="3" spans="2:7" x14ac:dyDescent="0.35">
      <c r="B3" s="1" t="s">
        <v>0</v>
      </c>
      <c r="C3" s="4">
        <v>202.87</v>
      </c>
      <c r="D3" s="5" t="s">
        <v>1</v>
      </c>
      <c r="E3" s="2"/>
      <c r="F3" s="2"/>
    </row>
    <row r="4" spans="2:7" x14ac:dyDescent="0.35">
      <c r="B4" s="1"/>
      <c r="C4" s="33"/>
      <c r="D4" s="33"/>
      <c r="E4" s="33"/>
      <c r="F4" s="33"/>
    </row>
    <row r="5" spans="2:7" ht="35.25" customHeight="1" x14ac:dyDescent="0.35">
      <c r="B5" s="34" t="s">
        <v>16</v>
      </c>
      <c r="C5" s="36" t="s">
        <v>2</v>
      </c>
      <c r="D5" s="36"/>
      <c r="E5" s="37"/>
      <c r="F5" s="37"/>
      <c r="G5" s="3"/>
    </row>
    <row r="6" spans="2:7" ht="30" customHeight="1" x14ac:dyDescent="0.35">
      <c r="B6" s="35"/>
      <c r="C6" s="6" t="s">
        <v>3</v>
      </c>
      <c r="D6" s="6" t="s">
        <v>4</v>
      </c>
      <c r="E6" s="6" t="s">
        <v>5</v>
      </c>
      <c r="F6" s="6" t="s">
        <v>6</v>
      </c>
      <c r="G6" s="3"/>
    </row>
    <row r="7" spans="2:7" x14ac:dyDescent="0.35">
      <c r="B7" s="7" t="s">
        <v>7</v>
      </c>
      <c r="C7" s="8">
        <v>188.15</v>
      </c>
      <c r="D7" s="13">
        <v>0.2</v>
      </c>
      <c r="E7" s="10">
        <f>C7*12</f>
        <v>2257.8000000000002</v>
      </c>
      <c r="F7" s="11">
        <f>E7*1.2</f>
        <v>2709.36</v>
      </c>
      <c r="G7" s="3"/>
    </row>
    <row r="8" spans="2:7" ht="19.5" customHeight="1" x14ac:dyDescent="0.35">
      <c r="B8" s="12" t="s">
        <v>8</v>
      </c>
      <c r="C8" s="38">
        <v>59.46</v>
      </c>
      <c r="D8" s="13">
        <v>0.2</v>
      </c>
      <c r="E8" s="11">
        <f>C3*C8</f>
        <v>12062.6502</v>
      </c>
      <c r="F8" s="11">
        <f>E8*1.2</f>
        <v>14475.18024</v>
      </c>
      <c r="G8" s="3"/>
    </row>
    <row r="9" spans="2:7" ht="19.5" customHeight="1" x14ac:dyDescent="0.35">
      <c r="B9" s="14" t="s">
        <v>9</v>
      </c>
      <c r="C9" s="8">
        <v>12.79</v>
      </c>
      <c r="D9" s="13">
        <v>0.2</v>
      </c>
      <c r="E9" s="11">
        <f>C3*C9</f>
        <v>2594.7073</v>
      </c>
      <c r="F9" s="11">
        <f>E9*1.2</f>
        <v>3113.64876</v>
      </c>
      <c r="G9" s="3"/>
    </row>
    <row r="10" spans="2:7" ht="19.5" customHeight="1" x14ac:dyDescent="0.35">
      <c r="B10" s="15" t="s">
        <v>10</v>
      </c>
      <c r="C10" s="23"/>
      <c r="D10" s="9"/>
      <c r="E10" s="16">
        <f>SUM(E7:E9)</f>
        <v>16915.157500000001</v>
      </c>
      <c r="F10" s="16">
        <f>SUM(F7:F9)</f>
        <v>20298.188999999998</v>
      </c>
      <c r="G10" s="24"/>
    </row>
    <row r="11" spans="2:7" ht="19.5" customHeight="1" x14ac:dyDescent="0.35">
      <c r="B11" s="17" t="s">
        <v>11</v>
      </c>
      <c r="C11" s="8">
        <v>12.43</v>
      </c>
      <c r="D11" s="13">
        <v>0.2</v>
      </c>
      <c r="E11" s="11">
        <f>C3*C11</f>
        <v>2521.6741000000002</v>
      </c>
      <c r="F11" s="11">
        <f>E11*1.2</f>
        <v>3026.0089200000002</v>
      </c>
      <c r="G11" s="25"/>
    </row>
    <row r="12" spans="2:7" x14ac:dyDescent="0.35">
      <c r="B12" s="7" t="s">
        <v>12</v>
      </c>
      <c r="C12" s="8"/>
      <c r="D12" s="13">
        <v>0.2</v>
      </c>
      <c r="E12" s="26">
        <v>48.62</v>
      </c>
      <c r="F12" s="11">
        <f>E12*1.2</f>
        <v>58.343999999999994</v>
      </c>
      <c r="G12" s="3"/>
    </row>
    <row r="13" spans="2:7" ht="19.5" customHeight="1" x14ac:dyDescent="0.35">
      <c r="B13" s="7" t="s">
        <v>13</v>
      </c>
      <c r="C13" s="8">
        <v>16.39</v>
      </c>
      <c r="D13" s="13">
        <v>0.2</v>
      </c>
      <c r="E13" s="11">
        <f>C3*C13</f>
        <v>3325.0393000000004</v>
      </c>
      <c r="F13" s="11">
        <f>E13*1.2</f>
        <v>3990.0471600000001</v>
      </c>
      <c r="G13" s="3"/>
    </row>
    <row r="14" spans="2:7" s="22" customFormat="1" ht="19.5" customHeight="1" x14ac:dyDescent="0.35">
      <c r="B14" s="18" t="s">
        <v>14</v>
      </c>
      <c r="C14" s="19"/>
      <c r="D14" s="20"/>
      <c r="E14" s="21">
        <f>SUM(E10:E13)</f>
        <v>22810.490900000001</v>
      </c>
      <c r="F14" s="21">
        <f>SUM(F10:F13)</f>
        <v>27372.589079999998</v>
      </c>
      <c r="G14" s="24"/>
    </row>
    <row r="15" spans="2:7" x14ac:dyDescent="0.35">
      <c r="B15" s="27"/>
      <c r="E15" s="28"/>
      <c r="F15" s="28"/>
    </row>
    <row r="16" spans="2:7" ht="15" thickBot="1" x14ac:dyDescent="0.4">
      <c r="B16" s="29"/>
      <c r="C16" s="30"/>
      <c r="D16" s="30"/>
      <c r="E16" s="30"/>
      <c r="F16" s="30"/>
      <c r="G16" s="30"/>
    </row>
    <row r="17" spans="1:7" ht="15" thickBot="1" x14ac:dyDescent="0.4"/>
    <row r="18" spans="1:7" ht="24" thickBot="1" x14ac:dyDescent="0.4">
      <c r="B18" s="31" t="s">
        <v>15</v>
      </c>
      <c r="C18" s="32"/>
      <c r="D18" s="32"/>
      <c r="E18" s="32"/>
      <c r="F18" s="32"/>
      <c r="G18" s="32"/>
    </row>
    <row r="19" spans="1:7" ht="17.25" customHeight="1" x14ac:dyDescent="0.35">
      <c r="B19" s="1"/>
      <c r="C19" s="2"/>
      <c r="D19" s="2"/>
      <c r="E19" s="2"/>
      <c r="F19" s="2"/>
    </row>
    <row r="20" spans="1:7" x14ac:dyDescent="0.35">
      <c r="B20" s="1" t="s">
        <v>0</v>
      </c>
      <c r="C20" s="4">
        <v>202.87</v>
      </c>
      <c r="D20" s="5" t="s">
        <v>1</v>
      </c>
      <c r="E20" s="2"/>
      <c r="F20" s="2"/>
    </row>
    <row r="21" spans="1:7" x14ac:dyDescent="0.35">
      <c r="B21" s="1"/>
      <c r="C21" s="33"/>
      <c r="D21" s="33"/>
      <c r="E21" s="33"/>
      <c r="F21" s="33"/>
    </row>
    <row r="22" spans="1:7" ht="35.25" customHeight="1" x14ac:dyDescent="0.35">
      <c r="B22" s="34" t="s">
        <v>16</v>
      </c>
      <c r="C22" s="36" t="s">
        <v>2</v>
      </c>
      <c r="D22" s="36"/>
      <c r="E22" s="37"/>
      <c r="F22" s="37"/>
      <c r="G22" s="3"/>
    </row>
    <row r="23" spans="1:7" ht="30" customHeight="1" x14ac:dyDescent="0.35">
      <c r="B23" s="35"/>
      <c r="C23" s="6" t="s">
        <v>3</v>
      </c>
      <c r="D23" s="6" t="s">
        <v>4</v>
      </c>
      <c r="E23" s="6" t="s">
        <v>5</v>
      </c>
      <c r="F23" s="6" t="s">
        <v>6</v>
      </c>
      <c r="G23" s="3"/>
    </row>
    <row r="24" spans="1:7" x14ac:dyDescent="0.35">
      <c r="B24" s="7" t="s">
        <v>7</v>
      </c>
      <c r="C24" s="8">
        <v>188.15</v>
      </c>
      <c r="D24" s="13">
        <v>0.2</v>
      </c>
      <c r="E24" s="10">
        <f>C24*12</f>
        <v>2257.8000000000002</v>
      </c>
      <c r="F24" s="11">
        <f>E24*1.2</f>
        <v>2709.36</v>
      </c>
      <c r="G24" s="3"/>
    </row>
    <row r="25" spans="1:7" ht="19.5" customHeight="1" x14ac:dyDescent="0.35">
      <c r="B25" s="12" t="s">
        <v>8</v>
      </c>
      <c r="C25" s="38">
        <v>51.55</v>
      </c>
      <c r="D25" s="13">
        <v>0.2</v>
      </c>
      <c r="E25" s="11">
        <f>C20*C25</f>
        <v>10457.9485</v>
      </c>
      <c r="F25" s="11">
        <f>E25*1.2</f>
        <v>12549.538200000001</v>
      </c>
      <c r="G25" s="3"/>
    </row>
    <row r="26" spans="1:7" ht="19.5" customHeight="1" x14ac:dyDescent="0.35">
      <c r="B26" s="14" t="s">
        <v>9</v>
      </c>
      <c r="C26" s="8">
        <v>12.79</v>
      </c>
      <c r="D26" s="13">
        <v>0.2</v>
      </c>
      <c r="E26" s="11">
        <f>C20*C26</f>
        <v>2594.7073</v>
      </c>
      <c r="F26" s="11">
        <f>E26*1.2</f>
        <v>3113.64876</v>
      </c>
      <c r="G26" s="3"/>
    </row>
    <row r="27" spans="1:7" ht="19.5" customHeight="1" x14ac:dyDescent="0.35">
      <c r="B27" s="15" t="s">
        <v>10</v>
      </c>
      <c r="C27" s="23"/>
      <c r="D27" s="9"/>
      <c r="E27" s="16">
        <f>SUM(E24:E26)</f>
        <v>15310.455800000002</v>
      </c>
      <c r="F27" s="16">
        <f>SUM(F24:F26)</f>
        <v>18372.54696</v>
      </c>
      <c r="G27" s="24"/>
    </row>
    <row r="28" spans="1:7" ht="19.5" customHeight="1" x14ac:dyDescent="0.35">
      <c r="B28" s="17" t="s">
        <v>11</v>
      </c>
      <c r="C28" s="8">
        <v>12.79</v>
      </c>
      <c r="D28" s="13">
        <v>0.2</v>
      </c>
      <c r="E28" s="11">
        <f>C20*C28</f>
        <v>2594.7073</v>
      </c>
      <c r="F28" s="11">
        <f>E28*1.2</f>
        <v>3113.64876</v>
      </c>
      <c r="G28" s="25"/>
    </row>
    <row r="29" spans="1:7" x14ac:dyDescent="0.35">
      <c r="B29" s="7" t="s">
        <v>12</v>
      </c>
      <c r="C29" s="8"/>
      <c r="D29" s="13">
        <v>0.2</v>
      </c>
      <c r="E29" s="26">
        <v>48.62</v>
      </c>
      <c r="F29" s="11">
        <f>E29*1.2</f>
        <v>58.343999999999994</v>
      </c>
      <c r="G29" s="3"/>
    </row>
    <row r="30" spans="1:7" ht="19.5" customHeight="1" x14ac:dyDescent="0.35">
      <c r="B30" s="7" t="s">
        <v>13</v>
      </c>
      <c r="C30" s="8">
        <v>16.39</v>
      </c>
      <c r="D30" s="13">
        <v>0.2</v>
      </c>
      <c r="E30" s="11">
        <f>C20*C30</f>
        <v>3325.0393000000004</v>
      </c>
      <c r="F30" s="11">
        <f>E30*1.2</f>
        <v>3990.0471600000001</v>
      </c>
      <c r="G30" s="3"/>
    </row>
    <row r="31" spans="1:7" s="22" customFormat="1" ht="19.5" customHeight="1" x14ac:dyDescent="0.35">
      <c r="A31"/>
      <c r="B31" s="18" t="s">
        <v>14</v>
      </c>
      <c r="C31" s="19"/>
      <c r="D31" s="20"/>
      <c r="E31" s="21">
        <f>SUM(E27:E30)</f>
        <v>21278.822400000001</v>
      </c>
      <c r="F31" s="21">
        <f>SUM(F27:F30)</f>
        <v>25534.586880000003</v>
      </c>
      <c r="G31" s="24"/>
    </row>
    <row r="32" spans="1:7" x14ac:dyDescent="0.35">
      <c r="B32" s="27"/>
      <c r="E32" s="28"/>
      <c r="F32" s="28"/>
    </row>
    <row r="33" spans="2:7" ht="15" thickBot="1" x14ac:dyDescent="0.4">
      <c r="B33" s="29"/>
      <c r="C33" s="30"/>
      <c r="D33" s="30"/>
      <c r="E33" s="30"/>
      <c r="F33" s="30"/>
      <c r="G33" s="30"/>
    </row>
    <row r="34" spans="2:7" ht="15" thickBot="1" x14ac:dyDescent="0.4"/>
    <row r="35" spans="2:7" ht="24" thickBot="1" x14ac:dyDescent="0.4">
      <c r="B35" s="31" t="s">
        <v>15</v>
      </c>
      <c r="C35" s="32"/>
      <c r="D35" s="32"/>
      <c r="E35" s="32"/>
      <c r="F35" s="32"/>
      <c r="G35" s="32"/>
    </row>
    <row r="36" spans="2:7" x14ac:dyDescent="0.35">
      <c r="B36" s="1"/>
      <c r="C36" s="2"/>
      <c r="D36" s="2"/>
      <c r="E36" s="2"/>
      <c r="F36" s="2"/>
    </row>
    <row r="37" spans="2:7" x14ac:dyDescent="0.35">
      <c r="B37" s="1" t="s">
        <v>0</v>
      </c>
      <c r="C37" s="4">
        <v>202.87</v>
      </c>
      <c r="D37" s="5" t="s">
        <v>1</v>
      </c>
      <c r="E37" s="2"/>
      <c r="F37" s="2"/>
    </row>
    <row r="38" spans="2:7" x14ac:dyDescent="0.35">
      <c r="B38" s="1"/>
      <c r="C38" s="33"/>
      <c r="D38" s="33"/>
      <c r="E38" s="33"/>
      <c r="F38" s="33"/>
    </row>
    <row r="39" spans="2:7" x14ac:dyDescent="0.35">
      <c r="B39" s="34" t="s">
        <v>16</v>
      </c>
      <c r="C39" s="36" t="s">
        <v>2</v>
      </c>
      <c r="D39" s="36"/>
      <c r="E39" s="37"/>
      <c r="F39" s="37"/>
      <c r="G39" s="3"/>
    </row>
    <row r="40" spans="2:7" x14ac:dyDescent="0.35">
      <c r="B40" s="35"/>
      <c r="C40" s="6" t="s">
        <v>3</v>
      </c>
      <c r="D40" s="6" t="s">
        <v>4</v>
      </c>
      <c r="E40" s="6" t="s">
        <v>5</v>
      </c>
      <c r="F40" s="6" t="s">
        <v>6</v>
      </c>
      <c r="G40" s="3"/>
    </row>
    <row r="41" spans="2:7" x14ac:dyDescent="0.35">
      <c r="B41" s="7" t="s">
        <v>7</v>
      </c>
      <c r="C41" s="8">
        <v>188.15</v>
      </c>
      <c r="D41" s="13">
        <v>0.2</v>
      </c>
      <c r="E41" s="10">
        <f>C41*12</f>
        <v>2257.8000000000002</v>
      </c>
      <c r="F41" s="11">
        <f>E41*1.2</f>
        <v>2709.36</v>
      </c>
      <c r="G41" s="3"/>
    </row>
    <row r="42" spans="2:7" x14ac:dyDescent="0.35">
      <c r="B42" s="12" t="s">
        <v>8</v>
      </c>
      <c r="C42" s="38">
        <v>45.13</v>
      </c>
      <c r="D42" s="13">
        <v>0.2</v>
      </c>
      <c r="E42" s="11">
        <f>C37*C42</f>
        <v>9155.5231000000003</v>
      </c>
      <c r="F42" s="11">
        <f>E42*1.2</f>
        <v>10986.62772</v>
      </c>
      <c r="G42" s="3"/>
    </row>
    <row r="43" spans="2:7" x14ac:dyDescent="0.35">
      <c r="B43" s="14" t="s">
        <v>9</v>
      </c>
      <c r="C43" s="8">
        <v>12.79</v>
      </c>
      <c r="D43" s="13">
        <v>0.2</v>
      </c>
      <c r="E43" s="11">
        <f>C37*C43</f>
        <v>2594.7073</v>
      </c>
      <c r="F43" s="11">
        <f>E43*1.2</f>
        <v>3113.64876</v>
      </c>
      <c r="G43" s="3"/>
    </row>
    <row r="44" spans="2:7" x14ac:dyDescent="0.35">
      <c r="B44" s="15" t="s">
        <v>10</v>
      </c>
      <c r="C44" s="23"/>
      <c r="D44" s="9"/>
      <c r="E44" s="16">
        <f>SUM(E41:E43)</f>
        <v>14008.030400000001</v>
      </c>
      <c r="F44" s="16">
        <f>SUM(F41:F43)</f>
        <v>16809.636480000001</v>
      </c>
      <c r="G44" s="24"/>
    </row>
    <row r="45" spans="2:7" x14ac:dyDescent="0.35">
      <c r="B45" s="17" t="s">
        <v>11</v>
      </c>
      <c r="C45" s="8">
        <v>12.03</v>
      </c>
      <c r="D45" s="13">
        <v>0.2</v>
      </c>
      <c r="E45" s="11">
        <f>C37*C45</f>
        <v>2440.5261</v>
      </c>
      <c r="F45" s="11">
        <f>E45*1.2</f>
        <v>2928.63132</v>
      </c>
      <c r="G45" s="25"/>
    </row>
    <row r="46" spans="2:7" x14ac:dyDescent="0.35">
      <c r="B46" s="7" t="s">
        <v>12</v>
      </c>
      <c r="C46" s="8"/>
      <c r="D46" s="13">
        <v>0.2</v>
      </c>
      <c r="E46" s="26">
        <v>48.62</v>
      </c>
      <c r="F46" s="11">
        <f>E46*1.2</f>
        <v>58.343999999999994</v>
      </c>
      <c r="G46" s="3"/>
    </row>
    <row r="47" spans="2:7" x14ac:dyDescent="0.35">
      <c r="B47" s="7" t="s">
        <v>13</v>
      </c>
      <c r="C47" s="8">
        <v>16.39</v>
      </c>
      <c r="D47" s="13">
        <v>0.2</v>
      </c>
      <c r="E47" s="11">
        <f>C37*C47</f>
        <v>3325.0393000000004</v>
      </c>
      <c r="F47" s="11">
        <f>E47*1.2</f>
        <v>3990.0471600000001</v>
      </c>
      <c r="G47" s="3"/>
    </row>
    <row r="48" spans="2:7" x14ac:dyDescent="0.35">
      <c r="B48" s="18" t="s">
        <v>14</v>
      </c>
      <c r="C48" s="19"/>
      <c r="D48" s="20"/>
      <c r="E48" s="21">
        <f>SUM(E44:E47)</f>
        <v>19822.215800000002</v>
      </c>
      <c r="F48" s="21">
        <f>SUM(F44:F47)</f>
        <v>23786.658960000001</v>
      </c>
      <c r="G48" s="24"/>
    </row>
    <row r="49" spans="2:7" x14ac:dyDescent="0.35">
      <c r="B49" s="27"/>
      <c r="E49" s="28"/>
      <c r="F49" s="28"/>
    </row>
    <row r="50" spans="2:7" ht="15" thickBot="1" x14ac:dyDescent="0.4">
      <c r="B50" s="29"/>
      <c r="C50" s="30"/>
      <c r="D50" s="30"/>
      <c r="E50" s="30"/>
      <c r="F50" s="30"/>
      <c r="G50" s="30"/>
    </row>
  </sheetData>
  <mergeCells count="12">
    <mergeCell ref="B1:G1"/>
    <mergeCell ref="C4:F4"/>
    <mergeCell ref="B5:B6"/>
    <mergeCell ref="C5:F5"/>
    <mergeCell ref="B35:G35"/>
    <mergeCell ref="C38:F38"/>
    <mergeCell ref="B39:B40"/>
    <mergeCell ref="C39:F39"/>
    <mergeCell ref="B18:G18"/>
    <mergeCell ref="C21:F21"/>
    <mergeCell ref="B22:B23"/>
    <mergeCell ref="C22:F2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a9b9e15-83d2-4075-9282-a04e05c6580a}" enabled="1" method="Standard" siteId="{24139d14-c62c-4c47-8bdd-ce71ea1d50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MARAIS Caroline (ENGIE SA)</dc:creator>
  <cp:keywords/>
  <dc:description/>
  <cp:lastModifiedBy>AGMAN Nils (ENGIE SA)</cp:lastModifiedBy>
  <cp:revision/>
  <dcterms:created xsi:type="dcterms:W3CDTF">2025-07-30T08:25:40Z</dcterms:created>
  <dcterms:modified xsi:type="dcterms:W3CDTF">2026-07-13T10:14:01Z</dcterms:modified>
  <cp:category/>
  <cp:contentStatus/>
</cp:coreProperties>
</file>